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i\Desktop\2019\"/>
    </mc:Choice>
  </mc:AlternateContent>
  <bookViews>
    <workbookView xWindow="0" yWindow="0" windowWidth="23040" windowHeight="938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3" i="1"/>
  <c r="E13" i="1"/>
  <c r="D17" i="1" l="1"/>
  <c r="C17" i="1"/>
  <c r="D14" i="1"/>
  <c r="E14" i="1"/>
  <c r="E17" i="1" s="1"/>
  <c r="F14" i="1"/>
  <c r="F17" i="1" s="1"/>
  <c r="C14" i="1"/>
  <c r="F12" i="1"/>
  <c r="E12" i="1"/>
  <c r="F7" i="1"/>
  <c r="E7" i="1"/>
  <c r="E8" i="1" s="1"/>
  <c r="E9" i="1" s="1"/>
  <c r="F5" i="1"/>
  <c r="E5" i="1"/>
  <c r="F6" i="1"/>
  <c r="E6" i="1"/>
  <c r="D13" i="1"/>
  <c r="D12" i="1"/>
  <c r="D9" i="1"/>
  <c r="F8" i="1"/>
  <c r="F9" i="1" s="1"/>
  <c r="D8" i="1"/>
  <c r="D6" i="1"/>
  <c r="D7" i="1"/>
  <c r="D5" i="1"/>
  <c r="D16" i="1"/>
  <c r="C16" i="1"/>
  <c r="C13" i="1"/>
  <c r="C12" i="1"/>
  <c r="C9" i="1"/>
  <c r="C8" i="1"/>
  <c r="C6" i="1"/>
  <c r="C7" i="1"/>
  <c r="C5" i="1"/>
  <c r="B16" i="1"/>
  <c r="F16" i="1" l="1"/>
  <c r="E16" i="1"/>
</calcChain>
</file>

<file path=xl/sharedStrings.xml><?xml version="1.0" encoding="utf-8"?>
<sst xmlns="http://schemas.openxmlformats.org/spreadsheetml/2006/main" count="22" uniqueCount="22">
  <si>
    <t>2019. a számok tükrében</t>
  </si>
  <si>
    <t>Megnevezés</t>
  </si>
  <si>
    <t>Levonások</t>
  </si>
  <si>
    <t>Nyugdíjjárulék</t>
  </si>
  <si>
    <t>SZJA</t>
  </si>
  <si>
    <t>Egészségbiztosítási járulék</t>
  </si>
  <si>
    <t>Levonások összesen</t>
  </si>
  <si>
    <t>Nettó, kifizetendő összeg</t>
  </si>
  <si>
    <t>Munkáltatói közterhek</t>
  </si>
  <si>
    <t>Szociális hozzájárulás</t>
  </si>
  <si>
    <t>Szakképzési hozzájárulás</t>
  </si>
  <si>
    <t>Munkáltatói közterhek összesen</t>
  </si>
  <si>
    <t>Munkáltatói költségek mindösszesen</t>
  </si>
  <si>
    <t xml:space="preserve"> (%)</t>
  </si>
  <si>
    <t>Befizetendő járulékok</t>
  </si>
  <si>
    <t>Bruttó összeg *</t>
  </si>
  <si>
    <t>* az összegek módosíthatók, kalkulátorként használható</t>
  </si>
  <si>
    <r>
      <t>Minimálbér</t>
    </r>
    <r>
      <rPr>
        <sz val="16"/>
        <color rgb="FFFF0000"/>
        <rFont val="Calibri"/>
        <family val="2"/>
        <charset val="238"/>
        <scheme val="minor"/>
      </rPr>
      <t xml:space="preserve"> (alkalmazotti)</t>
    </r>
  </si>
  <si>
    <r>
      <t>Garantált bérminimum</t>
    </r>
    <r>
      <rPr>
        <sz val="16"/>
        <color rgb="FFFF0000"/>
        <rFont val="Calibri"/>
        <family val="2"/>
        <charset val="238"/>
        <scheme val="minor"/>
      </rPr>
      <t xml:space="preserve"> (alkalmazotti)</t>
    </r>
  </si>
  <si>
    <r>
      <rPr>
        <sz val="16"/>
        <color rgb="FF00B0F0"/>
        <rFont val="Calibri"/>
        <family val="2"/>
        <charset val="238"/>
        <scheme val="minor"/>
      </rPr>
      <t>TAGI/Vállalkozói</t>
    </r>
    <r>
      <rPr>
        <sz val="16"/>
        <color theme="1"/>
        <rFont val="Calibri"/>
        <family val="2"/>
        <charset val="238"/>
        <scheme val="minor"/>
      </rPr>
      <t xml:space="preserve"> kivét minimum</t>
    </r>
  </si>
  <si>
    <r>
      <rPr>
        <sz val="16"/>
        <color rgb="FF00B0F0"/>
        <rFont val="Calibri"/>
        <family val="2"/>
        <charset val="238"/>
        <scheme val="minor"/>
      </rPr>
      <t xml:space="preserve">TAGI/Vállalkozói </t>
    </r>
    <r>
      <rPr>
        <sz val="16"/>
        <color theme="1"/>
        <rFont val="Calibri"/>
        <family val="2"/>
        <charset val="238"/>
        <scheme val="minor"/>
      </rPr>
      <t>kivét szakképzett</t>
    </r>
  </si>
  <si>
    <t>Befizetendő járulékok (egyéni váll. Szakképzésit nem fizet maga után)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</si>
</sst>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sz val="36"/>
      <color rgb="FF7030A0"/>
      <name val="Calibri"/>
      <family val="2"/>
      <charset val="238"/>
      <scheme val="minor"/>
    </font>
    <font>
      <b/>
      <i/>
      <sz val="12"/>
      <color rgb="FF7030A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rgb="FF00B0F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0" fontId="3" fillId="2" borderId="0" xfId="0" applyNumberFormat="1" applyFont="1" applyFill="1"/>
    <xf numFmtId="164" fontId="3" fillId="0" borderId="0" xfId="0" applyNumberFormat="1" applyFont="1"/>
    <xf numFmtId="10" fontId="2" fillId="2" borderId="0" xfId="0" applyNumberFormat="1" applyFont="1" applyFill="1"/>
    <xf numFmtId="0" fontId="2" fillId="2" borderId="0" xfId="0" applyFont="1" applyFill="1"/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2" fillId="0" borderId="0" xfId="0" applyFont="1" applyProtection="1">
      <protection locked="0"/>
    </xf>
    <xf numFmtId="10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3" fillId="0" borderId="0" xfId="0" applyNumberFormat="1" applyFont="1" applyFill="1" applyProtection="1">
      <protection locked="0"/>
    </xf>
    <xf numFmtId="164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1664702</xdr:colOff>
      <xdr:row>18</xdr:row>
      <xdr:rowOff>53339</xdr:rowOff>
    </xdr:from>
    <xdr:to>
      <xdr:col>5</xdr:col>
      <xdr:colOff>1379220</xdr:colOff>
      <xdr:row>24</xdr:row>
      <xdr:rowOff>177408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2882" y="5798819"/>
          <a:ext cx="4240798" cy="1221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C19" sqref="C19"/>
    </sheetView>
  </sheetViews>
  <sheetFormatPr defaultRowHeight="14.4" x14ac:dyDescent="0.3"/>
  <cols>
    <col min="1" max="1" width="49.33203125" customWidth="1"/>
    <col min="2" max="2" width="16.109375" style="1" customWidth="1"/>
    <col min="3" max="3" width="25.109375" customWidth="1"/>
    <col min="4" max="4" width="19.77734375" customWidth="1"/>
    <col min="5" max="5" width="21.109375" customWidth="1"/>
    <col min="6" max="6" width="21.88671875" customWidth="1"/>
  </cols>
  <sheetData>
    <row r="1" spans="1:6" ht="55.2" customHeight="1" x14ac:dyDescent="0.85">
      <c r="A1" s="12" t="s">
        <v>0</v>
      </c>
    </row>
    <row r="2" spans="1:6" ht="60.6" customHeight="1" thickBot="1" x14ac:dyDescent="0.45">
      <c r="A2" s="9" t="s">
        <v>1</v>
      </c>
      <c r="B2" s="10" t="s">
        <v>13</v>
      </c>
      <c r="C2" s="11" t="s">
        <v>17</v>
      </c>
      <c r="D2" s="11" t="s">
        <v>18</v>
      </c>
      <c r="E2" s="11" t="s">
        <v>19</v>
      </c>
      <c r="F2" s="11" t="s">
        <v>20</v>
      </c>
    </row>
    <row r="3" spans="1:6" s="2" customFormat="1" ht="21.6" thickTop="1" x14ac:dyDescent="0.4">
      <c r="A3" s="4" t="s">
        <v>15</v>
      </c>
      <c r="B3" s="5"/>
      <c r="C3" s="6">
        <v>149000</v>
      </c>
      <c r="D3" s="6">
        <v>195000</v>
      </c>
      <c r="E3" s="6">
        <v>149000</v>
      </c>
      <c r="F3" s="6">
        <v>195000</v>
      </c>
    </row>
    <row r="4" spans="1:6" ht="21" x14ac:dyDescent="0.4">
      <c r="A4" s="3" t="s">
        <v>2</v>
      </c>
      <c r="B4" s="7"/>
      <c r="C4" s="8"/>
      <c r="D4" s="8"/>
      <c r="E4" s="8"/>
      <c r="F4" s="8"/>
    </row>
    <row r="5" spans="1:6" ht="21" x14ac:dyDescent="0.4">
      <c r="A5" s="15" t="s">
        <v>3</v>
      </c>
      <c r="B5" s="16">
        <v>0.1</v>
      </c>
      <c r="C5" s="17">
        <f>$C$3*B5</f>
        <v>14900</v>
      </c>
      <c r="D5" s="17">
        <f>$D$3*B5</f>
        <v>19500</v>
      </c>
      <c r="E5" s="17">
        <f>$E$3*B5</f>
        <v>14900</v>
      </c>
      <c r="F5" s="17">
        <f>$F$3*B5</f>
        <v>19500</v>
      </c>
    </row>
    <row r="6" spans="1:6" ht="21" x14ac:dyDescent="0.4">
      <c r="A6" s="15" t="s">
        <v>4</v>
      </c>
      <c r="B6" s="16">
        <v>0.15</v>
      </c>
      <c r="C6" s="17">
        <f t="shared" ref="C6:C7" si="0">$C$3*B6</f>
        <v>22350</v>
      </c>
      <c r="D6" s="17">
        <f t="shared" ref="D6:D7" si="1">$D$3*B6</f>
        <v>29250</v>
      </c>
      <c r="E6" s="17">
        <f>$E$3*B6</f>
        <v>22350</v>
      </c>
      <c r="F6" s="17">
        <f>$F$3*B6</f>
        <v>29250</v>
      </c>
    </row>
    <row r="7" spans="1:6" ht="21" x14ac:dyDescent="0.4">
      <c r="A7" s="15" t="s">
        <v>5</v>
      </c>
      <c r="B7" s="16">
        <v>8.5000000000000006E-2</v>
      </c>
      <c r="C7" s="17">
        <f t="shared" si="0"/>
        <v>12665</v>
      </c>
      <c r="D7" s="17">
        <f t="shared" si="1"/>
        <v>16575</v>
      </c>
      <c r="E7" s="17">
        <f>E3*1.5*B7</f>
        <v>18997.5</v>
      </c>
      <c r="F7" s="17">
        <f>F3*1.5*B7</f>
        <v>24862.5</v>
      </c>
    </row>
    <row r="8" spans="1:6" s="2" customFormat="1" ht="21" x14ac:dyDescent="0.4">
      <c r="A8" s="18" t="s">
        <v>6</v>
      </c>
      <c r="B8" s="19"/>
      <c r="C8" s="20">
        <f>SUM(C5:C7)</f>
        <v>49915</v>
      </c>
      <c r="D8" s="20">
        <f>SUM(D5:D7)</f>
        <v>65325</v>
      </c>
      <c r="E8" s="20">
        <f>SUM(E5:E7)</f>
        <v>56247.5</v>
      </c>
      <c r="F8" s="20">
        <f>SUM(F5:F7)</f>
        <v>73612.5</v>
      </c>
    </row>
    <row r="9" spans="1:6" s="2" customFormat="1" ht="21" x14ac:dyDescent="0.4">
      <c r="A9" s="18" t="s">
        <v>7</v>
      </c>
      <c r="B9" s="19"/>
      <c r="C9" s="20">
        <f>C3-C8</f>
        <v>99085</v>
      </c>
      <c r="D9" s="20">
        <f t="shared" ref="D9:F9" si="2">D3-D8</f>
        <v>129675</v>
      </c>
      <c r="E9" s="20">
        <f t="shared" si="2"/>
        <v>92752.5</v>
      </c>
      <c r="F9" s="20">
        <f t="shared" si="2"/>
        <v>121387.5</v>
      </c>
    </row>
    <row r="10" spans="1:6" ht="21" x14ac:dyDescent="0.4">
      <c r="A10" s="8"/>
      <c r="B10" s="7"/>
      <c r="C10" s="8"/>
      <c r="D10" s="8"/>
      <c r="E10" s="8"/>
      <c r="F10" s="8"/>
    </row>
    <row r="11" spans="1:6" ht="21" x14ac:dyDescent="0.4">
      <c r="A11" s="3" t="s">
        <v>8</v>
      </c>
      <c r="B11" s="7"/>
      <c r="C11" s="8"/>
      <c r="D11" s="8"/>
      <c r="E11" s="8"/>
      <c r="F11" s="8"/>
    </row>
    <row r="12" spans="1:6" ht="21" x14ac:dyDescent="0.4">
      <c r="A12" s="15" t="s">
        <v>9</v>
      </c>
      <c r="B12" s="16">
        <v>0.19500000000000001</v>
      </c>
      <c r="C12" s="17">
        <f>$C$3*B12</f>
        <v>29055</v>
      </c>
      <c r="D12" s="17">
        <f>$D$3*B12</f>
        <v>38025</v>
      </c>
      <c r="E12" s="17">
        <f>E3*1.125*B12</f>
        <v>32686.875</v>
      </c>
      <c r="F12" s="17">
        <f>F3*1.125*B12</f>
        <v>42778.125</v>
      </c>
    </row>
    <row r="13" spans="1:6" ht="21" x14ac:dyDescent="0.4">
      <c r="A13" s="15" t="s">
        <v>10</v>
      </c>
      <c r="B13" s="16">
        <v>1.4999999999999999E-2</v>
      </c>
      <c r="C13" s="17">
        <f t="shared" ref="C13" si="3">$C$3*B13</f>
        <v>2235</v>
      </c>
      <c r="D13" s="17">
        <f>$D$3*B13</f>
        <v>2925</v>
      </c>
      <c r="E13" s="17">
        <f>E3*1.125*B13</f>
        <v>2514.375</v>
      </c>
      <c r="F13" s="17">
        <f>F3*1.125*B13</f>
        <v>3290.625</v>
      </c>
    </row>
    <row r="14" spans="1:6" s="2" customFormat="1" ht="21" x14ac:dyDescent="0.4">
      <c r="A14" s="18" t="s">
        <v>11</v>
      </c>
      <c r="B14" s="21"/>
      <c r="C14" s="20">
        <f>SUM(C12:C13)</f>
        <v>31290</v>
      </c>
      <c r="D14" s="20">
        <f t="shared" ref="D14:F14" si="4">SUM(D12:D13)</f>
        <v>40950</v>
      </c>
      <c r="E14" s="20">
        <f t="shared" si="4"/>
        <v>35201.25</v>
      </c>
      <c r="F14" s="20">
        <f t="shared" si="4"/>
        <v>46068.75</v>
      </c>
    </row>
    <row r="15" spans="1:6" ht="21" x14ac:dyDescent="0.4">
      <c r="A15" s="8"/>
      <c r="B15" s="7"/>
      <c r="C15" s="8"/>
      <c r="D15" s="8"/>
      <c r="E15" s="8"/>
      <c r="F15" s="8"/>
    </row>
    <row r="16" spans="1:6" s="2" customFormat="1" ht="21" x14ac:dyDescent="0.4">
      <c r="A16" s="18" t="s">
        <v>12</v>
      </c>
      <c r="B16" s="21">
        <f>1+B14</f>
        <v>1</v>
      </c>
      <c r="C16" s="20">
        <f>C3+C14</f>
        <v>180290</v>
      </c>
      <c r="D16" s="20">
        <f t="shared" ref="D16:F16" si="5">D3+D14</f>
        <v>235950</v>
      </c>
      <c r="E16" s="20">
        <f t="shared" si="5"/>
        <v>184201.25</v>
      </c>
      <c r="F16" s="20">
        <f t="shared" si="5"/>
        <v>241068.75</v>
      </c>
    </row>
    <row r="17" spans="1:6" s="2" customFormat="1" ht="21" x14ac:dyDescent="0.4">
      <c r="A17" s="18" t="s">
        <v>14</v>
      </c>
      <c r="B17" s="21"/>
      <c r="C17" s="20">
        <f>C8+C14</f>
        <v>81205</v>
      </c>
      <c r="D17" s="20">
        <f t="shared" ref="D17:F18" si="6">D8+D14</f>
        <v>106275</v>
      </c>
      <c r="E17" s="20">
        <f t="shared" si="6"/>
        <v>91448.75</v>
      </c>
      <c r="F17" s="20">
        <f t="shared" si="6"/>
        <v>119681.25</v>
      </c>
    </row>
    <row r="18" spans="1:6" s="14" customFormat="1" ht="21" x14ac:dyDescent="0.4">
      <c r="A18" s="18" t="s">
        <v>21</v>
      </c>
      <c r="B18" s="21"/>
      <c r="C18" s="20"/>
      <c r="D18" s="20"/>
      <c r="E18" s="20">
        <f>E8+E12</f>
        <v>88934.375</v>
      </c>
      <c r="F18" s="20">
        <f>F8+F12</f>
        <v>116390.625</v>
      </c>
    </row>
    <row r="25" spans="1:6" ht="15.6" x14ac:dyDescent="0.3">
      <c r="A25" s="13" t="s">
        <v>16</v>
      </c>
    </row>
  </sheetData>
  <pageMargins left="0.7" right="0.7" top="0.75" bottom="0.75" header="0.3" footer="0.3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Gabi</cp:lastModifiedBy>
  <cp:lastPrinted>2019-02-06T08:55:51Z</cp:lastPrinted>
  <dcterms:created xsi:type="dcterms:W3CDTF">2019-02-03T15:24:38Z</dcterms:created>
  <dcterms:modified xsi:type="dcterms:W3CDTF">2019-02-06T09:00:31Z</dcterms:modified>
</cp:coreProperties>
</file>